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<sst xmlns="http://schemas.openxmlformats.org/spreadsheetml/2006/main" count="42" uniqueCount="40">
  <si>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附件2</t>
  </si>
  <si>
    <t>2025年秋季学期家庭经济困难寄宿生生活补助分配表（初中）</t>
  </si>
  <si>
    <t>单位名称:全州县教育局              制表人：蒋箐                      日期：2025年10月22日</t>
  </si>
  <si>
    <t>学校</t>
  </si>
  <si>
    <t>在校寄宿总人数</t>
  </si>
  <si>
    <t>享受资助总人数</t>
  </si>
  <si>
    <t>资助标准（元）</t>
  </si>
  <si>
    <t>享受资助总金额（元）</t>
  </si>
  <si>
    <t>其中</t>
  </si>
  <si>
    <t>备注</t>
  </si>
  <si>
    <t>标签受助人数</t>
  </si>
  <si>
    <t>标签受助金额（元）</t>
  </si>
  <si>
    <t>指标受助人数</t>
  </si>
  <si>
    <t>指标受助金额（元）</t>
  </si>
  <si>
    <t>人口较少民族寄宿生</t>
  </si>
  <si>
    <t>受助金额（元）</t>
  </si>
  <si>
    <t>白宝初中</t>
  </si>
  <si>
    <t>白竹初中</t>
  </si>
  <si>
    <t>朝南初中</t>
  </si>
  <si>
    <t>朝阳初中</t>
  </si>
  <si>
    <t>东山民族初中</t>
  </si>
  <si>
    <t>凤凰初中</t>
  </si>
  <si>
    <t>冠英初中</t>
  </si>
  <si>
    <t>枧塘初中</t>
  </si>
  <si>
    <t>蕉江民族初中</t>
  </si>
  <si>
    <t>两河初中</t>
  </si>
  <si>
    <t>人口较少民族寄宿生在原有标准的基础上增加125元</t>
  </si>
  <si>
    <t>庙头中学</t>
  </si>
  <si>
    <t>桥渡初中</t>
  </si>
  <si>
    <t>全州四中</t>
  </si>
  <si>
    <t>全州五中</t>
  </si>
  <si>
    <t>绍水初中</t>
  </si>
  <si>
    <t>石塔口初中</t>
  </si>
  <si>
    <t>石塘中学</t>
  </si>
  <si>
    <t>水月岩初中</t>
  </si>
  <si>
    <t>洮阳初中</t>
  </si>
  <si>
    <t>杨田桥初中</t>
  </si>
  <si>
    <t>永和初中</t>
  </si>
  <si>
    <t>理想学校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</si>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</sst>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18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49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A5" workbookViewId="0">
      <selection activeCell="S15" sqref="S15"/>
    </sheetView>
  </sheetViews>
  <sheetFormatPr defaultColWidth="9" defaultRowHeight="13.5"/>
  <cols>
    <col min="1" max="1" width="13.625" style="2" customWidth="1"/>
    <col min="2" max="2" width="6.125" style="2" customWidth="1"/>
    <col min="3" max="3" width="5.625" style="3" customWidth="1"/>
    <col min="4" max="4" width="4.625" style="2" customWidth="1"/>
    <col min="5" max="5" width="8.125" style="2" customWidth="1"/>
    <col min="6" max="6" width="5.625" style="2" customWidth="1"/>
    <col min="7" max="7" width="8.25" style="2" customWidth="1"/>
    <col min="8" max="8" width="5.5" style="3" customWidth="1"/>
    <col min="9" max="9" width="9.125" style="2" customWidth="1"/>
    <col min="10" max="11" width="5.875" style="2" customWidth="1"/>
    <col min="12" max="12" width="16.875" style="2" customWidth="1"/>
  </cols>
  <sheetData>
    <row r="1" ht="18" customHeight="1" spans="1:12">
      <c r="A1" s="4" t="s">
        <v>0</v>
      </c>
      <c r="B1" s="4"/>
      <c r="C1" s="5"/>
      <c r="D1" s="4"/>
      <c r="E1" s="4"/>
      <c r="F1" s="4"/>
      <c r="G1" s="4"/>
      <c r="H1" s="6"/>
      <c r="I1" s="4"/>
      <c r="J1" s="4"/>
      <c r="K1" s="4"/>
      <c r="L1" s="4"/>
    </row>
    <row r="2" ht="31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7" customHeight="1" spans="1:1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1" customFormat="1" ht="30" customHeight="1" spans="1:12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2" t="s">
        <v>8</v>
      </c>
      <c r="G4" s="12"/>
      <c r="H4" s="12"/>
      <c r="I4" s="12"/>
      <c r="J4" s="12"/>
      <c r="K4" s="12"/>
      <c r="L4" s="25" t="s">
        <v>9</v>
      </c>
    </row>
    <row r="5" s="1" customFormat="1" ht="80" customHeight="1" spans="1:12">
      <c r="A5" s="13"/>
      <c r="B5" s="13"/>
      <c r="C5" s="14"/>
      <c r="D5" s="13"/>
      <c r="E5" s="13"/>
      <c r="F5" s="15" t="s">
        <v>10</v>
      </c>
      <c r="G5" s="15" t="s">
        <v>11</v>
      </c>
      <c r="H5" s="16" t="s">
        <v>12</v>
      </c>
      <c r="I5" s="15" t="s">
        <v>13</v>
      </c>
      <c r="J5" s="15" t="s">
        <v>14</v>
      </c>
      <c r="K5" s="15" t="s">
        <v>15</v>
      </c>
      <c r="L5" s="26"/>
    </row>
    <row r="6" ht="18" customHeight="1" spans="1:13">
      <c r="A6" s="17" t="s">
        <v>16</v>
      </c>
      <c r="B6" s="18">
        <v>222</v>
      </c>
      <c r="C6" s="19">
        <f>F6+H6</f>
        <v>170</v>
      </c>
      <c r="D6" s="18">
        <v>750</v>
      </c>
      <c r="E6" s="18">
        <f>C6*D6</f>
        <v>127500</v>
      </c>
      <c r="F6" s="20">
        <v>80</v>
      </c>
      <c r="G6" s="18">
        <f>F6*750</f>
        <v>60000</v>
      </c>
      <c r="H6" s="18">
        <v>90</v>
      </c>
      <c r="I6" s="18">
        <f>H6*750</f>
        <v>67500</v>
      </c>
      <c r="J6" s="18"/>
      <c r="K6" s="18"/>
      <c r="L6" s="27"/>
      <c r="M6" s="28"/>
    </row>
    <row r="7" ht="18" customHeight="1" spans="1:13">
      <c r="A7" s="17" t="s">
        <v>17</v>
      </c>
      <c r="B7" s="18">
        <v>1842</v>
      </c>
      <c r="C7" s="19">
        <f t="shared" ref="C7:C27" si="0">F7+H7</f>
        <v>1261</v>
      </c>
      <c r="D7" s="18">
        <v>750</v>
      </c>
      <c r="E7" s="18">
        <f t="shared" ref="E7:E27" si="1">C7*D7</f>
        <v>945750</v>
      </c>
      <c r="F7" s="20">
        <v>250</v>
      </c>
      <c r="G7" s="18">
        <f t="shared" ref="G7:G27" si="2">F7*750</f>
        <v>187500</v>
      </c>
      <c r="H7" s="18">
        <v>1011</v>
      </c>
      <c r="I7" s="18">
        <f t="shared" ref="I7:I27" si="3">H7*750</f>
        <v>758250</v>
      </c>
      <c r="J7" s="18"/>
      <c r="K7" s="18"/>
      <c r="L7" s="27"/>
      <c r="M7" s="28"/>
    </row>
    <row r="8" ht="18" customHeight="1" spans="1:13">
      <c r="A8" s="17" t="s">
        <v>18</v>
      </c>
      <c r="B8" s="18">
        <v>667</v>
      </c>
      <c r="C8" s="19">
        <f t="shared" si="0"/>
        <v>482</v>
      </c>
      <c r="D8" s="18">
        <v>750</v>
      </c>
      <c r="E8" s="18">
        <f t="shared" si="1"/>
        <v>361500</v>
      </c>
      <c r="F8" s="20">
        <v>159</v>
      </c>
      <c r="G8" s="18">
        <f t="shared" si="2"/>
        <v>119250</v>
      </c>
      <c r="H8" s="18">
        <v>323</v>
      </c>
      <c r="I8" s="18">
        <f t="shared" si="3"/>
        <v>242250</v>
      </c>
      <c r="J8" s="18"/>
      <c r="K8" s="18"/>
      <c r="L8" s="27"/>
      <c r="M8" s="28"/>
    </row>
    <row r="9" ht="18" customHeight="1" spans="1:13">
      <c r="A9" s="17" t="s">
        <v>19</v>
      </c>
      <c r="B9" s="18">
        <v>1121</v>
      </c>
      <c r="C9" s="19">
        <f t="shared" si="0"/>
        <v>779</v>
      </c>
      <c r="D9" s="18">
        <v>750</v>
      </c>
      <c r="E9" s="18">
        <f t="shared" si="1"/>
        <v>584250</v>
      </c>
      <c r="F9" s="20">
        <v>184</v>
      </c>
      <c r="G9" s="18">
        <f t="shared" si="2"/>
        <v>138000</v>
      </c>
      <c r="H9" s="18">
        <v>595</v>
      </c>
      <c r="I9" s="18">
        <f t="shared" si="3"/>
        <v>446250</v>
      </c>
      <c r="J9" s="18"/>
      <c r="K9" s="18"/>
      <c r="L9" s="27"/>
      <c r="M9" s="28"/>
    </row>
    <row r="10" ht="18" customHeight="1" spans="1:13">
      <c r="A10" s="17" t="s">
        <v>20</v>
      </c>
      <c r="B10" s="18">
        <v>516</v>
      </c>
      <c r="C10" s="19">
        <f t="shared" si="0"/>
        <v>406</v>
      </c>
      <c r="D10" s="18">
        <v>750</v>
      </c>
      <c r="E10" s="18">
        <f t="shared" si="1"/>
        <v>304500</v>
      </c>
      <c r="F10" s="20">
        <v>214</v>
      </c>
      <c r="G10" s="18">
        <f t="shared" si="2"/>
        <v>160500</v>
      </c>
      <c r="H10" s="18">
        <v>192</v>
      </c>
      <c r="I10" s="18">
        <f t="shared" si="3"/>
        <v>144000</v>
      </c>
      <c r="J10" s="18"/>
      <c r="K10" s="18"/>
      <c r="L10" s="27"/>
      <c r="M10" s="28"/>
    </row>
    <row r="11" ht="18" customHeight="1" spans="1:13">
      <c r="A11" s="17" t="s">
        <v>21</v>
      </c>
      <c r="B11" s="18">
        <v>1730</v>
      </c>
      <c r="C11" s="19">
        <f t="shared" si="0"/>
        <v>1178</v>
      </c>
      <c r="D11" s="18">
        <v>750</v>
      </c>
      <c r="E11" s="18">
        <f t="shared" si="1"/>
        <v>883500</v>
      </c>
      <c r="F11" s="20">
        <v>218</v>
      </c>
      <c r="G11" s="18">
        <f t="shared" si="2"/>
        <v>163500</v>
      </c>
      <c r="H11" s="18">
        <v>960</v>
      </c>
      <c r="I11" s="18">
        <f t="shared" si="3"/>
        <v>720000</v>
      </c>
      <c r="J11" s="18"/>
      <c r="K11" s="18"/>
      <c r="L11" s="29"/>
      <c r="M11" s="28"/>
    </row>
    <row r="12" ht="18" customHeight="1" spans="1:13">
      <c r="A12" s="17" t="s">
        <v>22</v>
      </c>
      <c r="B12" s="18">
        <v>1478</v>
      </c>
      <c r="C12" s="19">
        <f t="shared" si="0"/>
        <v>1055</v>
      </c>
      <c r="D12" s="18">
        <v>750</v>
      </c>
      <c r="E12" s="18">
        <f t="shared" si="1"/>
        <v>791250</v>
      </c>
      <c r="F12" s="20">
        <v>319</v>
      </c>
      <c r="G12" s="18">
        <f t="shared" si="2"/>
        <v>239250</v>
      </c>
      <c r="H12" s="18">
        <v>736</v>
      </c>
      <c r="I12" s="18">
        <f t="shared" si="3"/>
        <v>552000</v>
      </c>
      <c r="J12" s="18"/>
      <c r="K12" s="18"/>
      <c r="L12" s="29"/>
      <c r="M12" s="28"/>
    </row>
    <row r="13" ht="18" customHeight="1" spans="1:13">
      <c r="A13" s="17" t="s">
        <v>23</v>
      </c>
      <c r="B13" s="18">
        <v>695</v>
      </c>
      <c r="C13" s="19">
        <f t="shared" si="0"/>
        <v>522</v>
      </c>
      <c r="D13" s="18">
        <v>750</v>
      </c>
      <c r="E13" s="18">
        <f t="shared" si="1"/>
        <v>391500</v>
      </c>
      <c r="F13" s="20">
        <v>222</v>
      </c>
      <c r="G13" s="18">
        <f t="shared" si="2"/>
        <v>166500</v>
      </c>
      <c r="H13" s="18">
        <v>300</v>
      </c>
      <c r="I13" s="18">
        <f t="shared" si="3"/>
        <v>225000</v>
      </c>
      <c r="J13" s="18"/>
      <c r="K13" s="18"/>
      <c r="L13" s="29"/>
      <c r="M13" s="28"/>
    </row>
    <row r="14" ht="18" customHeight="1" spans="1:13">
      <c r="A14" s="17" t="s">
        <v>24</v>
      </c>
      <c r="B14" s="18">
        <v>266</v>
      </c>
      <c r="C14" s="19">
        <f t="shared" si="0"/>
        <v>213</v>
      </c>
      <c r="D14" s="18">
        <v>750</v>
      </c>
      <c r="E14" s="18">
        <f t="shared" si="1"/>
        <v>159750</v>
      </c>
      <c r="F14" s="20">
        <v>122</v>
      </c>
      <c r="G14" s="18">
        <f t="shared" si="2"/>
        <v>91500</v>
      </c>
      <c r="H14" s="18">
        <v>91</v>
      </c>
      <c r="I14" s="18">
        <f t="shared" si="3"/>
        <v>68250</v>
      </c>
      <c r="J14" s="18"/>
      <c r="K14" s="18"/>
      <c r="L14" s="29"/>
      <c r="M14" s="28"/>
    </row>
    <row r="15" ht="52" customHeight="1" spans="1:13">
      <c r="A15" s="17" t="s">
        <v>25</v>
      </c>
      <c r="B15" s="18">
        <v>762</v>
      </c>
      <c r="C15" s="19">
        <f t="shared" si="0"/>
        <v>532</v>
      </c>
      <c r="D15" s="18">
        <v>750</v>
      </c>
      <c r="E15" s="18">
        <f t="shared" si="1"/>
        <v>399000</v>
      </c>
      <c r="F15" s="20">
        <v>132</v>
      </c>
      <c r="G15" s="18">
        <f t="shared" si="2"/>
        <v>99000</v>
      </c>
      <c r="H15" s="18">
        <v>400</v>
      </c>
      <c r="I15" s="18">
        <f t="shared" si="3"/>
        <v>300000</v>
      </c>
      <c r="J15" s="18">
        <v>1</v>
      </c>
      <c r="K15" s="18">
        <v>125</v>
      </c>
      <c r="L15" s="29" t="s">
        <v>26</v>
      </c>
      <c r="M15" s="28"/>
    </row>
    <row r="16" ht="47" customHeight="1" spans="1:13">
      <c r="A16" s="17" t="s">
        <v>27</v>
      </c>
      <c r="B16" s="18">
        <v>480</v>
      </c>
      <c r="C16" s="19">
        <f t="shared" si="0"/>
        <v>341</v>
      </c>
      <c r="D16" s="18">
        <v>750</v>
      </c>
      <c r="E16" s="18">
        <f t="shared" si="1"/>
        <v>255750</v>
      </c>
      <c r="F16" s="20">
        <v>98</v>
      </c>
      <c r="G16" s="18">
        <f t="shared" si="2"/>
        <v>73500</v>
      </c>
      <c r="H16" s="18">
        <v>243</v>
      </c>
      <c r="I16" s="18">
        <f t="shared" si="3"/>
        <v>182250</v>
      </c>
      <c r="J16" s="18">
        <v>1</v>
      </c>
      <c r="K16" s="18">
        <v>125</v>
      </c>
      <c r="L16" s="29" t="s">
        <v>26</v>
      </c>
      <c r="M16" s="28"/>
    </row>
    <row r="17" ht="20" customHeight="1" spans="1:13">
      <c r="A17" s="17" t="s">
        <v>28</v>
      </c>
      <c r="B17" s="18">
        <v>442</v>
      </c>
      <c r="C17" s="19">
        <f t="shared" si="0"/>
        <v>308</v>
      </c>
      <c r="D17" s="18">
        <v>750</v>
      </c>
      <c r="E17" s="18">
        <f t="shared" si="1"/>
        <v>231000</v>
      </c>
      <c r="F17" s="20">
        <v>75</v>
      </c>
      <c r="G17" s="18">
        <f t="shared" si="2"/>
        <v>56250</v>
      </c>
      <c r="H17" s="18">
        <v>233</v>
      </c>
      <c r="I17" s="18">
        <f t="shared" si="3"/>
        <v>174750</v>
      </c>
      <c r="J17" s="18"/>
      <c r="K17" s="18"/>
      <c r="L17" s="29"/>
      <c r="M17" s="28"/>
    </row>
    <row r="18" ht="20" customHeight="1" spans="1:13">
      <c r="A18" s="17" t="s">
        <v>29</v>
      </c>
      <c r="B18" s="18">
        <v>938</v>
      </c>
      <c r="C18" s="19">
        <f t="shared" si="0"/>
        <v>674</v>
      </c>
      <c r="D18" s="18">
        <v>750</v>
      </c>
      <c r="E18" s="18">
        <f t="shared" si="1"/>
        <v>505500</v>
      </c>
      <c r="F18" s="20">
        <v>216</v>
      </c>
      <c r="G18" s="18">
        <f t="shared" si="2"/>
        <v>162000</v>
      </c>
      <c r="H18" s="18">
        <v>458</v>
      </c>
      <c r="I18" s="18">
        <f t="shared" si="3"/>
        <v>343500</v>
      </c>
      <c r="J18" s="18"/>
      <c r="K18" s="18"/>
      <c r="L18" s="29"/>
      <c r="M18" s="28"/>
    </row>
    <row r="19" ht="20" customHeight="1" spans="1:13">
      <c r="A19" s="17" t="s">
        <v>30</v>
      </c>
      <c r="B19" s="18">
        <v>645</v>
      </c>
      <c r="C19" s="19">
        <f t="shared" si="0"/>
        <v>450</v>
      </c>
      <c r="D19" s="18">
        <v>750</v>
      </c>
      <c r="E19" s="18">
        <f t="shared" si="1"/>
        <v>337500</v>
      </c>
      <c r="F19" s="20">
        <v>111</v>
      </c>
      <c r="G19" s="18">
        <f t="shared" si="2"/>
        <v>83250</v>
      </c>
      <c r="H19" s="18">
        <v>339</v>
      </c>
      <c r="I19" s="18">
        <f t="shared" si="3"/>
        <v>254250</v>
      </c>
      <c r="J19" s="18"/>
      <c r="K19" s="18"/>
      <c r="L19" s="29"/>
      <c r="M19" s="28"/>
    </row>
    <row r="20" ht="20" customHeight="1" spans="1:13">
      <c r="A20" s="17" t="s">
        <v>31</v>
      </c>
      <c r="B20" s="18">
        <v>1380</v>
      </c>
      <c r="C20" s="19">
        <f t="shared" si="0"/>
        <v>955</v>
      </c>
      <c r="D20" s="18">
        <v>750</v>
      </c>
      <c r="E20" s="18">
        <f t="shared" si="1"/>
        <v>716250</v>
      </c>
      <c r="F20" s="20">
        <v>215</v>
      </c>
      <c r="G20" s="18">
        <f t="shared" si="2"/>
        <v>161250</v>
      </c>
      <c r="H20" s="18">
        <v>740</v>
      </c>
      <c r="I20" s="18">
        <f t="shared" si="3"/>
        <v>555000</v>
      </c>
      <c r="J20" s="18"/>
      <c r="K20" s="18"/>
      <c r="L20" s="18"/>
      <c r="M20" s="28"/>
    </row>
    <row r="21" ht="20" customHeight="1" spans="1:13">
      <c r="A21" s="17" t="s">
        <v>32</v>
      </c>
      <c r="B21" s="18">
        <v>860</v>
      </c>
      <c r="C21" s="19">
        <f t="shared" si="0"/>
        <v>622</v>
      </c>
      <c r="D21" s="18">
        <v>750</v>
      </c>
      <c r="E21" s="18">
        <f t="shared" si="1"/>
        <v>466500</v>
      </c>
      <c r="F21" s="20">
        <v>209</v>
      </c>
      <c r="G21" s="18">
        <f t="shared" si="2"/>
        <v>156750</v>
      </c>
      <c r="H21" s="18">
        <v>413</v>
      </c>
      <c r="I21" s="18">
        <f t="shared" si="3"/>
        <v>309750</v>
      </c>
      <c r="J21" s="18"/>
      <c r="K21" s="18"/>
      <c r="L21" s="27"/>
      <c r="M21" s="28"/>
    </row>
    <row r="22" ht="48" customHeight="1" spans="1:12">
      <c r="A22" s="21" t="s">
        <v>33</v>
      </c>
      <c r="B22" s="18">
        <v>833</v>
      </c>
      <c r="C22" s="19">
        <f t="shared" si="0"/>
        <v>582</v>
      </c>
      <c r="D22" s="18">
        <v>750</v>
      </c>
      <c r="E22" s="18">
        <f t="shared" si="1"/>
        <v>436500</v>
      </c>
      <c r="F22" s="20">
        <v>145</v>
      </c>
      <c r="G22" s="18">
        <f t="shared" si="2"/>
        <v>108750</v>
      </c>
      <c r="H22" s="18">
        <v>437</v>
      </c>
      <c r="I22" s="18">
        <f t="shared" si="3"/>
        <v>327750</v>
      </c>
      <c r="J22" s="18">
        <v>1</v>
      </c>
      <c r="K22" s="18">
        <v>125</v>
      </c>
      <c r="L22" s="29" t="s">
        <v>26</v>
      </c>
    </row>
    <row r="23" ht="24" customHeight="1" spans="1:12">
      <c r="A23" s="17" t="s">
        <v>34</v>
      </c>
      <c r="B23" s="18">
        <v>928</v>
      </c>
      <c r="C23" s="19">
        <f t="shared" si="0"/>
        <v>650</v>
      </c>
      <c r="D23" s="18">
        <v>750</v>
      </c>
      <c r="E23" s="18">
        <f t="shared" si="1"/>
        <v>487500</v>
      </c>
      <c r="F23" s="20">
        <v>167</v>
      </c>
      <c r="G23" s="18">
        <f t="shared" si="2"/>
        <v>125250</v>
      </c>
      <c r="H23" s="18">
        <v>483</v>
      </c>
      <c r="I23" s="18">
        <f t="shared" si="3"/>
        <v>362250</v>
      </c>
      <c r="J23" s="18"/>
      <c r="K23" s="18"/>
      <c r="L23" s="18"/>
    </row>
    <row r="24" ht="20" customHeight="1" spans="1:12">
      <c r="A24" s="17" t="s">
        <v>35</v>
      </c>
      <c r="B24" s="18">
        <v>812</v>
      </c>
      <c r="C24" s="19">
        <f t="shared" si="0"/>
        <v>557</v>
      </c>
      <c r="D24" s="18">
        <v>750</v>
      </c>
      <c r="E24" s="18">
        <f t="shared" si="1"/>
        <v>417750</v>
      </c>
      <c r="F24" s="20">
        <v>114</v>
      </c>
      <c r="G24" s="18">
        <f t="shared" si="2"/>
        <v>85500</v>
      </c>
      <c r="H24" s="18">
        <v>443</v>
      </c>
      <c r="I24" s="18">
        <f t="shared" si="3"/>
        <v>332250</v>
      </c>
      <c r="J24" s="18"/>
      <c r="K24" s="18"/>
      <c r="L24" s="18"/>
    </row>
    <row r="25" ht="20" customHeight="1" spans="1:12">
      <c r="A25" s="17" t="s">
        <v>36</v>
      </c>
      <c r="B25" s="18">
        <v>658</v>
      </c>
      <c r="C25" s="19">
        <f t="shared" si="0"/>
        <v>465</v>
      </c>
      <c r="D25" s="18">
        <v>750</v>
      </c>
      <c r="E25" s="18">
        <f t="shared" si="1"/>
        <v>348750</v>
      </c>
      <c r="F25" s="20">
        <v>130</v>
      </c>
      <c r="G25" s="18">
        <f t="shared" si="2"/>
        <v>97500</v>
      </c>
      <c r="H25" s="18">
        <v>335</v>
      </c>
      <c r="I25" s="18">
        <f t="shared" si="3"/>
        <v>251250</v>
      </c>
      <c r="J25" s="18"/>
      <c r="K25" s="18"/>
      <c r="L25" s="18"/>
    </row>
    <row r="26" ht="20" customHeight="1" spans="1:12">
      <c r="A26" s="17" t="s">
        <v>37</v>
      </c>
      <c r="B26" s="18">
        <v>643</v>
      </c>
      <c r="C26" s="19">
        <f t="shared" si="0"/>
        <v>463</v>
      </c>
      <c r="D26" s="18">
        <v>750</v>
      </c>
      <c r="E26" s="18">
        <f t="shared" si="1"/>
        <v>347250</v>
      </c>
      <c r="F26" s="20">
        <v>151</v>
      </c>
      <c r="G26" s="18">
        <f t="shared" si="2"/>
        <v>113250</v>
      </c>
      <c r="H26" s="18">
        <v>312</v>
      </c>
      <c r="I26" s="18">
        <f t="shared" si="3"/>
        <v>234000</v>
      </c>
      <c r="J26" s="18"/>
      <c r="K26" s="18"/>
      <c r="L26" s="18"/>
    </row>
    <row r="27" ht="20" customHeight="1" spans="1:12">
      <c r="A27" s="17" t="s">
        <v>38</v>
      </c>
      <c r="B27" s="18">
        <v>153</v>
      </c>
      <c r="C27" s="19">
        <f t="shared" si="0"/>
        <v>9</v>
      </c>
      <c r="D27" s="18">
        <v>750</v>
      </c>
      <c r="E27" s="18">
        <f t="shared" si="1"/>
        <v>6750</v>
      </c>
      <c r="F27" s="22">
        <v>9</v>
      </c>
      <c r="G27" s="18">
        <f t="shared" si="2"/>
        <v>6750</v>
      </c>
      <c r="H27" s="19">
        <v>0</v>
      </c>
      <c r="I27" s="18">
        <f t="shared" si="3"/>
        <v>0</v>
      </c>
      <c r="J27" s="18"/>
      <c r="K27" s="18"/>
      <c r="L27" s="18"/>
    </row>
    <row r="28" ht="20" customHeight="1" spans="1:12">
      <c r="A28" s="18" t="s">
        <v>39</v>
      </c>
      <c r="B28" s="18">
        <f>SUM(B6:B27)</f>
        <v>18071</v>
      </c>
      <c r="C28" s="18">
        <f>SUM(C6:C27)</f>
        <v>12674</v>
      </c>
      <c r="D28" s="18"/>
      <c r="E28" s="18">
        <f>G28+I28+K28</f>
        <v>9505875</v>
      </c>
      <c r="F28" s="18">
        <f>SUM(F6:F27)</f>
        <v>3540</v>
      </c>
      <c r="G28" s="18">
        <f>SUM(G6:G27)</f>
        <v>2655000</v>
      </c>
      <c r="H28" s="18">
        <f>SUM(H6:H27)</f>
        <v>9134</v>
      </c>
      <c r="I28" s="18">
        <f>SUM(I6:I27)</f>
        <v>6850500</v>
      </c>
      <c r="J28" s="18">
        <f>SUM(J6:J27)</f>
        <v>3</v>
      </c>
      <c r="K28" s="18">
        <v>375</v>
      </c>
      <c r="L28" s="18"/>
    </row>
    <row r="29" spans="2:12">
      <c r="B29" s="23"/>
      <c r="C29" s="24"/>
      <c r="D29" s="23"/>
      <c r="E29" s="23"/>
      <c r="F29" s="23"/>
      <c r="G29" s="23"/>
      <c r="H29" s="24"/>
      <c r="I29" s="23"/>
      <c r="J29" s="23"/>
      <c r="K29" s="23"/>
      <c r="L29" s="23"/>
    </row>
    <row r="30" spans="2:12">
      <c r="B30" s="23"/>
      <c r="C30" s="24"/>
      <c r="D30" s="23"/>
      <c r="E30" s="23"/>
      <c r="F30" s="23"/>
      <c r="G30" s="23"/>
      <c r="H30" s="24"/>
      <c r="I30" s="23"/>
      <c r="J30" s="23"/>
      <c r="K30" s="23"/>
      <c r="L30" s="23"/>
    </row>
  </sheetData>
  <mergeCells count="9">
    <mergeCell ref="A2:L2"/>
    <mergeCell ref="A3:L3"/>
    <mergeCell ref="F4:K4"/>
    <mergeCell ref="A4:A5"/>
    <mergeCell ref="B4:B5"/>
    <mergeCell ref="C4:C5"/>
    <mergeCell ref="D4:D5"/>
    <mergeCell ref="E4:E5"/>
    <mergeCell ref="L4:L5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2025-10-15T03:21:00Z</dcterms:created>
  <dcterms:modified xsi:type="dcterms:W3CDTF">2025-10-22T03:29:11Z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05201DA50D89427BA34092CACACD039A</vt:lpwstr>
  </property>
  <property fmtid="{D5CDD505-2E9C-101B-9397-08002B2CF9AE}" pid="3" name="KSOProductBuildVer">
    <vt:lpwstr>2052-11.8.2.12300</vt:lpwstr>
  </property>
</Properties>
</file>